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5" windowWidth="19440" windowHeight="7770"/>
  </bookViews>
  <sheets>
    <sheet name="Статистика" sheetId="1" r:id="rId1"/>
    <sheet name="Лист4" sheetId="5" state="hidden" r:id="rId2"/>
  </sheets>
  <definedNames>
    <definedName name="Суди">Статистика!$B$5:$B$18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K26" i="1"/>
  <c r="J26" i="1"/>
  <c r="H26" i="1"/>
  <c r="E26" i="1"/>
  <c r="D26" i="1"/>
  <c r="D4" i="1" l="1"/>
  <c r="N13" i="1" l="1"/>
  <c r="N14" i="1"/>
  <c r="N15" i="1"/>
  <c r="N16" i="1"/>
  <c r="N17" i="1"/>
  <c r="N18" i="1"/>
  <c r="N19" i="1"/>
  <c r="N20" i="1"/>
  <c r="N21" i="1"/>
  <c r="N5" i="1"/>
  <c r="N6" i="1"/>
  <c r="N7" i="1"/>
  <c r="N8" i="1"/>
  <c r="N9" i="1"/>
  <c r="N10" i="1"/>
  <c r="N11" i="1"/>
  <c r="N12" i="1"/>
  <c r="C4" i="1" l="1"/>
  <c r="N4" i="1" l="1"/>
  <c r="R4" i="1" l="1"/>
  <c r="O4" i="1"/>
  <c r="Q4" i="1"/>
  <c r="P4" i="1"/>
  <c r="R21" i="1"/>
  <c r="Q21" i="1"/>
  <c r="P21" i="1"/>
  <c r="O21" i="1"/>
  <c r="R20" i="1"/>
  <c r="Q20" i="1"/>
  <c r="P20" i="1"/>
  <c r="O20" i="1"/>
  <c r="R19" i="1"/>
  <c r="Q19" i="1"/>
  <c r="P19" i="1"/>
  <c r="O19" i="1"/>
  <c r="R18" i="1"/>
  <c r="Q18" i="1"/>
  <c r="P18" i="1"/>
  <c r="O18" i="1"/>
  <c r="R17" i="1"/>
  <c r="Q17" i="1"/>
  <c r="P17" i="1"/>
  <c r="O17" i="1"/>
  <c r="R16" i="1"/>
  <c r="Q16" i="1"/>
  <c r="P16" i="1"/>
  <c r="O16" i="1"/>
  <c r="R15" i="1"/>
  <c r="Q15" i="1"/>
  <c r="P15" i="1"/>
  <c r="O15" i="1"/>
  <c r="T15" i="1" l="1"/>
  <c r="T16" i="1"/>
  <c r="T17" i="1"/>
  <c r="T18" i="1"/>
  <c r="T19" i="1"/>
  <c r="T20" i="1"/>
  <c r="T21" i="1"/>
  <c r="T4" i="1"/>
  <c r="O6" i="1"/>
  <c r="P6" i="1"/>
  <c r="Q6" i="1"/>
  <c r="R6" i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5" i="1"/>
  <c r="P5" i="1"/>
  <c r="Q5" i="1"/>
  <c r="R5" i="1"/>
  <c r="T5" i="1" l="1"/>
  <c r="T13" i="1"/>
  <c r="T14" i="1"/>
  <c r="T12" i="1"/>
  <c r="T11" i="1"/>
  <c r="T9" i="1"/>
  <c r="T8" i="1"/>
  <c r="T7" i="1"/>
  <c r="T6" i="1"/>
  <c r="T10" i="1"/>
</calcChain>
</file>

<file path=xl/sharedStrings.xml><?xml version="1.0" encoding="utf-8"?>
<sst xmlns="http://schemas.openxmlformats.org/spreadsheetml/2006/main" count="97" uniqueCount="56">
  <si>
    <t>Перебувало в провадженні  справ і матеріалів</t>
  </si>
  <si>
    <t>Розглянуто справ і матеріалів</t>
  </si>
  <si>
    <t>у тому числі надійшло у звітному періоді</t>
  </si>
  <si>
    <t xml:space="preserve">усього </t>
  </si>
  <si>
    <t>в т. ч.  не розглянуто понад 1 рік</t>
  </si>
  <si>
    <t>Всього</t>
  </si>
  <si>
    <t>№</t>
  </si>
  <si>
    <t>Кримін. %</t>
  </si>
  <si>
    <t>Цивільн. %</t>
  </si>
  <si>
    <t>Адм. Правопоруш. %</t>
  </si>
  <si>
    <t>Адм. %</t>
  </si>
  <si>
    <t>Відсоткове відношення</t>
  </si>
  <si>
    <t>Суд</t>
  </si>
  <si>
    <t>Область</t>
  </si>
  <si>
    <t>Надійшло  справ і матеріалів</t>
  </si>
  <si>
    <t>усього</t>
  </si>
  <si>
    <t>Кримін. (усього)</t>
  </si>
  <si>
    <t>Адмін.</t>
  </si>
  <si>
    <t>Цивільні</t>
  </si>
  <si>
    <t>Адм.правопоруш.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</si>
  <si>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</si>
  <si>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</si>
  <si>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</si>
  <si>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>Середньо-місячне надходження всіх справ (в місяць)</t>
  </si>
  <si>
    <t xml:space="preserve">Бережанський районний суд </t>
  </si>
  <si>
    <t>Тернопільська</t>
  </si>
  <si>
    <t xml:space="preserve">Борщівський районний суд </t>
  </si>
  <si>
    <t xml:space="preserve">Бучацький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</si>
  <si>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</si>
  <si>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</si>
  <si>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</si>
  <si>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</si>
  <si>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</si>
  <si>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Кременецький  районний суд </t>
  </si>
  <si>
    <t xml:space="preserve">Лановецький  районний суд </t>
  </si>
  <si>
    <t xml:space="preserve">Монастириський районний суд </t>
  </si>
  <si>
    <t xml:space="preserve">Підволочиський  районний суд </t>
  </si>
  <si>
    <t xml:space="preserve">Підгаєцький районний суд </t>
  </si>
  <si>
    <t xml:space="preserve">Теребовлянський районний суд </t>
  </si>
  <si>
    <t xml:space="preserve">Тернопліьський районний суд </t>
  </si>
  <si>
    <t xml:space="preserve">Чортківський  районний суд </t>
  </si>
  <si>
    <t xml:space="preserve">Шумський  районний суд </t>
  </si>
  <si>
    <t>Перебувало в провадженні  справ і матеріалів 2022</t>
  </si>
  <si>
    <t>Перебувало в провадженні  справ і матеріалів 2023</t>
  </si>
  <si>
    <t>Розглянуто справ і матеріалів 2022</t>
  </si>
  <si>
    <t>Розглянуто справ і матеріалів 2023</t>
  </si>
  <si>
    <t>Кримін. (усього) 2022</t>
  </si>
  <si>
    <t>Адмін. 2022</t>
  </si>
  <si>
    <t>Адмін. 2023</t>
  </si>
  <si>
    <t>Цивільні 2022</t>
  </si>
  <si>
    <t>Цивільні 2023</t>
  </si>
  <si>
    <t>Адм.правопоруш. 2022</t>
  </si>
  <si>
    <t>Адм.правопоруш. 2023</t>
  </si>
  <si>
    <t>Середньо-місячне надходження всіх справ (в місяць) 2022</t>
  </si>
  <si>
    <t>Середньо-місячне надходження всіх справ (в місяць) 2023</t>
  </si>
  <si>
    <t>Залишок нерозглянутих справ і матеріалів на кінець звітного періоду (станом на 31.12.2023)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</si>
</sst>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10" fontId="2" fillId="0" borderId="0" xfId="0" applyNumberFormat="1" applyFon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left" vertical="center" wrapText="1"/>
    </xf>
    <xf numFmtId="3" fontId="5" fillId="4" borderId="3" xfId="0" applyNumberFormat="1" applyFont="1" applyFill="1" applyBorder="1" applyAlignment="1" applyProtection="1">
      <alignment horizontal="center"/>
    </xf>
    <xf numFmtId="10" fontId="5" fillId="4" borderId="3" xfId="0" applyNumberFormat="1" applyFont="1" applyFill="1" applyBorder="1"/>
    <xf numFmtId="0" fontId="14" fillId="4" borderId="0" xfId="0" applyFont="1" applyFill="1"/>
    <xf numFmtId="10" fontId="14" fillId="4" borderId="0" xfId="0" applyNumberFormat="1" applyFont="1" applyFill="1"/>
    <xf numFmtId="3" fontId="13" fillId="2" borderId="3" xfId="0" applyNumberFormat="1" applyFont="1" applyFill="1" applyBorder="1" applyAlignment="1" applyProtection="1">
      <alignment horizontal="center" vertical="center"/>
    </xf>
    <xf numFmtId="10" fontId="13" fillId="2" borderId="3" xfId="0" applyNumberFormat="1" applyFont="1" applyFill="1" applyBorder="1" applyAlignment="1">
      <alignment vertical="center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="70" zoomScaleNormal="70" workbookViewId="0">
      <selection activeCell="AF3" sqref="AF3"/>
    </sheetView>
  </sheetViews>
  <sheetFormatPr defaultColWidth="6.42578125" defaultRowHeight="15.75" x14ac:dyDescent="0.25"/>
  <cols>
    <col min="1" max="1" width="4.7109375" style="1" customWidth="1"/>
    <col min="2" max="2" width="32.28515625" style="1" customWidth="1"/>
    <col min="3" max="3" width="14.5703125" style="1" customWidth="1"/>
    <col min="4" max="5" width="13.85546875" style="1" customWidth="1"/>
    <col min="6" max="7" width="11.140625" style="1" customWidth="1"/>
    <col min="8" max="8" width="9.5703125" style="1" customWidth="1"/>
    <col min="9" max="10" width="11.140625" style="1" customWidth="1"/>
    <col min="11" max="14" width="10.42578125" style="1" customWidth="1"/>
    <col min="15" max="15" width="14.7109375" style="1" customWidth="1"/>
    <col min="16" max="16" width="14" style="1" customWidth="1"/>
    <col min="17" max="17" width="13.5703125" style="1" customWidth="1"/>
    <col min="18" max="18" width="12.5703125" style="1" customWidth="1"/>
    <col min="19" max="19" width="12.140625" style="1" customWidth="1"/>
    <col min="20" max="20" width="6.42578125" style="1"/>
    <col min="21" max="21" width="9.7109375" style="1" bestFit="1" customWidth="1"/>
    <col min="22" max="16384" width="6.42578125" style="1"/>
  </cols>
  <sheetData>
    <row r="1" spans="1:20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38" customHeight="1" x14ac:dyDescent="0.25">
      <c r="A2" s="29" t="s">
        <v>6</v>
      </c>
      <c r="B2" s="33" t="s">
        <v>12</v>
      </c>
      <c r="C2" s="35" t="s">
        <v>20</v>
      </c>
      <c r="D2" s="35"/>
      <c r="E2" s="24" t="s">
        <v>0</v>
      </c>
      <c r="F2" s="24"/>
      <c r="G2" s="24" t="s">
        <v>1</v>
      </c>
      <c r="H2" s="34" t="s">
        <v>55</v>
      </c>
      <c r="I2" s="34"/>
      <c r="J2" s="7" t="s">
        <v>16</v>
      </c>
      <c r="K2" s="7" t="s">
        <v>17</v>
      </c>
      <c r="L2" s="7" t="s">
        <v>18</v>
      </c>
      <c r="M2" s="7" t="s">
        <v>19</v>
      </c>
      <c r="N2" s="25" t="s">
        <v>23</v>
      </c>
      <c r="O2" s="30" t="s">
        <v>11</v>
      </c>
      <c r="P2" s="31"/>
      <c r="Q2" s="31"/>
      <c r="R2" s="32"/>
    </row>
    <row r="3" spans="1:20" ht="112.5" customHeight="1" x14ac:dyDescent="0.25">
      <c r="A3" s="29"/>
      <c r="B3" s="33"/>
      <c r="C3" s="9" t="s">
        <v>21</v>
      </c>
      <c r="D3" s="9" t="s">
        <v>22</v>
      </c>
      <c r="E3" s="10" t="s">
        <v>15</v>
      </c>
      <c r="F3" s="11" t="s">
        <v>2</v>
      </c>
      <c r="G3" s="24"/>
      <c r="H3" s="10" t="s">
        <v>3</v>
      </c>
      <c r="I3" s="12" t="s">
        <v>4</v>
      </c>
      <c r="J3" s="24" t="s">
        <v>14</v>
      </c>
      <c r="K3" s="24"/>
      <c r="L3" s="24"/>
      <c r="M3" s="24"/>
      <c r="N3" s="26"/>
      <c r="O3" s="7" t="s">
        <v>7</v>
      </c>
      <c r="P3" s="7" t="s">
        <v>10</v>
      </c>
      <c r="Q3" s="7" t="s">
        <v>8</v>
      </c>
      <c r="R3" s="7" t="s">
        <v>9</v>
      </c>
    </row>
    <row r="4" spans="1:20" ht="30" customHeight="1" x14ac:dyDescent="0.3">
      <c r="A4" s="3"/>
      <c r="B4" s="13" t="s">
        <v>5</v>
      </c>
      <c r="C4" s="14">
        <f>SUM(C5:C21)</f>
        <v>91</v>
      </c>
      <c r="D4" s="14">
        <f>SUM(D5:D21)</f>
        <v>69</v>
      </c>
      <c r="E4" s="14">
        <v>65530</v>
      </c>
      <c r="F4" s="14">
        <v>60362</v>
      </c>
      <c r="G4" s="14">
        <v>58911</v>
      </c>
      <c r="H4" s="14">
        <v>6619</v>
      </c>
      <c r="I4" s="14">
        <v>594</v>
      </c>
      <c r="J4" s="14">
        <v>19716</v>
      </c>
      <c r="K4" s="14">
        <v>861</v>
      </c>
      <c r="L4" s="14">
        <v>17320</v>
      </c>
      <c r="M4" s="14">
        <v>22465</v>
      </c>
      <c r="N4" s="21">
        <f t="shared" ref="N4:N21" si="0">F4/12</f>
        <v>5030.166666666667</v>
      </c>
      <c r="O4" s="22">
        <f>J4/F4</f>
        <v>0.32662933633743085</v>
      </c>
      <c r="P4" s="22">
        <f>K4/F4</f>
        <v>1.4263940889963885E-2</v>
      </c>
      <c r="Q4" s="22">
        <f>L4/F4</f>
        <v>0.28693548921506906</v>
      </c>
      <c r="R4" s="22">
        <f>M4/F4</f>
        <v>0.37217123355753617</v>
      </c>
      <c r="T4" s="5">
        <f>SUM(O4:R4)</f>
        <v>1</v>
      </c>
    </row>
    <row r="5" spans="1:20" ht="47.25" customHeight="1" x14ac:dyDescent="0.3">
      <c r="A5" s="4">
        <v>1</v>
      </c>
      <c r="B5" s="16" t="s">
        <v>24</v>
      </c>
      <c r="C5" s="15">
        <v>5</v>
      </c>
      <c r="D5" s="15">
        <v>4</v>
      </c>
      <c r="E5" s="17">
        <v>2178</v>
      </c>
      <c r="F5" s="17">
        <v>1974</v>
      </c>
      <c r="G5" s="17">
        <v>1950</v>
      </c>
      <c r="H5" s="17">
        <v>228</v>
      </c>
      <c r="I5" s="17">
        <v>19</v>
      </c>
      <c r="J5" s="17">
        <v>779</v>
      </c>
      <c r="K5" s="17">
        <v>28</v>
      </c>
      <c r="L5" s="17">
        <v>467</v>
      </c>
      <c r="M5" s="17">
        <v>700</v>
      </c>
      <c r="N5" s="17">
        <f t="shared" si="0"/>
        <v>164.5</v>
      </c>
      <c r="O5" s="18">
        <f>J5/F5</f>
        <v>0.39463019250253295</v>
      </c>
      <c r="P5" s="18">
        <f>K5/F5</f>
        <v>1.4184397163120567E-2</v>
      </c>
      <c r="Q5" s="18">
        <f>L5/F5</f>
        <v>0.23657548125633232</v>
      </c>
      <c r="R5" s="18">
        <f>M5/F5</f>
        <v>0.3546099290780142</v>
      </c>
      <c r="S5" s="19"/>
      <c r="T5" s="20">
        <f>SUM(O5:R5)</f>
        <v>1</v>
      </c>
    </row>
    <row r="6" spans="1:20" ht="50.25" customHeight="1" x14ac:dyDescent="0.3">
      <c r="A6" s="4">
        <v>2</v>
      </c>
      <c r="B6" s="16" t="s">
        <v>26</v>
      </c>
      <c r="C6" s="15">
        <v>4</v>
      </c>
      <c r="D6" s="15">
        <v>3</v>
      </c>
      <c r="E6" s="17">
        <v>2107</v>
      </c>
      <c r="F6" s="17">
        <v>1932</v>
      </c>
      <c r="G6" s="17">
        <v>1897</v>
      </c>
      <c r="H6" s="17">
        <v>210</v>
      </c>
      <c r="I6" s="17">
        <v>15</v>
      </c>
      <c r="J6" s="17">
        <v>455</v>
      </c>
      <c r="K6" s="17">
        <v>23</v>
      </c>
      <c r="L6" s="17">
        <v>697</v>
      </c>
      <c r="M6" s="17">
        <v>757</v>
      </c>
      <c r="N6" s="17">
        <f t="shared" si="0"/>
        <v>161</v>
      </c>
      <c r="O6" s="18">
        <f>J6/F6</f>
        <v>0.23550724637681159</v>
      </c>
      <c r="P6" s="18">
        <f>K6/F6</f>
        <v>1.1904761904761904E-2</v>
      </c>
      <c r="Q6" s="18">
        <f>L6/F6</f>
        <v>0.36076604554865427</v>
      </c>
      <c r="R6" s="18">
        <f>M6/F6</f>
        <v>0.39182194616977228</v>
      </c>
      <c r="S6" s="19"/>
      <c r="T6" s="20">
        <f t="shared" ref="T6:T21" si="1">SUM(O6:R6)</f>
        <v>1</v>
      </c>
    </row>
    <row r="7" spans="1:20" ht="48" customHeight="1" x14ac:dyDescent="0.3">
      <c r="A7" s="4">
        <v>3</v>
      </c>
      <c r="B7" s="16" t="s">
        <v>27</v>
      </c>
      <c r="C7" s="15">
        <v>4</v>
      </c>
      <c r="D7" s="15">
        <v>2</v>
      </c>
      <c r="E7" s="17">
        <v>2710</v>
      </c>
      <c r="F7" s="17">
        <v>2551</v>
      </c>
      <c r="G7" s="17">
        <v>2494</v>
      </c>
      <c r="H7" s="17">
        <v>216</v>
      </c>
      <c r="I7" s="17">
        <v>24</v>
      </c>
      <c r="J7" s="17">
        <v>927</v>
      </c>
      <c r="K7" s="17">
        <v>69</v>
      </c>
      <c r="L7" s="17">
        <v>610</v>
      </c>
      <c r="M7" s="17">
        <v>945</v>
      </c>
      <c r="N7" s="17">
        <f t="shared" si="0"/>
        <v>212.58333333333334</v>
      </c>
      <c r="O7" s="18">
        <f>J7/F7</f>
        <v>0.36338690709525678</v>
      </c>
      <c r="P7" s="18">
        <f>K7/F7</f>
        <v>2.7048216385731086E-2</v>
      </c>
      <c r="Q7" s="18">
        <f>L7/F7</f>
        <v>0.2391219129753038</v>
      </c>
      <c r="R7" s="18">
        <f>M7/F7</f>
        <v>0.37044296354370837</v>
      </c>
      <c r="S7" s="19"/>
      <c r="T7" s="20">
        <f t="shared" si="1"/>
        <v>1</v>
      </c>
    </row>
    <row r="8" spans="1:20" ht="48" customHeight="1" x14ac:dyDescent="0.3">
      <c r="A8" s="4">
        <v>4</v>
      </c>
      <c r="B8" s="16" t="s">
        <v>28</v>
      </c>
      <c r="C8" s="15">
        <v>5</v>
      </c>
      <c r="D8" s="15">
        <v>3</v>
      </c>
      <c r="E8" s="17">
        <v>2583</v>
      </c>
      <c r="F8" s="17">
        <v>2300</v>
      </c>
      <c r="G8" s="17">
        <v>2191</v>
      </c>
      <c r="H8" s="17">
        <v>392</v>
      </c>
      <c r="I8" s="17">
        <v>36</v>
      </c>
      <c r="J8" s="17">
        <v>535</v>
      </c>
      <c r="K8" s="17">
        <v>36</v>
      </c>
      <c r="L8" s="17">
        <v>575</v>
      </c>
      <c r="M8" s="17">
        <v>1154</v>
      </c>
      <c r="N8" s="17">
        <f t="shared" si="0"/>
        <v>191.66666666666666</v>
      </c>
      <c r="O8" s="18">
        <f>J8/F8</f>
        <v>0.2326086956521739</v>
      </c>
      <c r="P8" s="18">
        <f>K8/F8</f>
        <v>1.5652173913043479E-2</v>
      </c>
      <c r="Q8" s="18">
        <f>L8/F8</f>
        <v>0.25</v>
      </c>
      <c r="R8" s="18">
        <f>M8/F8</f>
        <v>0.50173913043478258</v>
      </c>
      <c r="S8" s="19"/>
      <c r="T8" s="20">
        <f t="shared" si="1"/>
        <v>1</v>
      </c>
    </row>
    <row r="9" spans="1:20" ht="48" customHeight="1" x14ac:dyDescent="0.3">
      <c r="A9" s="4">
        <v>5</v>
      </c>
      <c r="B9" s="16" t="s">
        <v>29</v>
      </c>
      <c r="C9" s="15">
        <v>3</v>
      </c>
      <c r="D9" s="15">
        <v>3</v>
      </c>
      <c r="E9" s="17">
        <v>2440</v>
      </c>
      <c r="F9" s="17">
        <v>2356</v>
      </c>
      <c r="G9" s="17">
        <v>2267</v>
      </c>
      <c r="H9" s="17">
        <v>173</v>
      </c>
      <c r="I9" s="17">
        <v>3</v>
      </c>
      <c r="J9" s="17">
        <v>376</v>
      </c>
      <c r="K9" s="17">
        <v>21</v>
      </c>
      <c r="L9" s="17">
        <v>550</v>
      </c>
      <c r="M9" s="17">
        <v>1409</v>
      </c>
      <c r="N9" s="17">
        <f t="shared" si="0"/>
        <v>196.33333333333334</v>
      </c>
      <c r="O9" s="18">
        <f>J9/F9</f>
        <v>0.15959252971137522</v>
      </c>
      <c r="P9" s="18">
        <f>K9/F9</f>
        <v>8.9134125636672334E-3</v>
      </c>
      <c r="Q9" s="18">
        <f>L9/F9</f>
        <v>0.23344651952461801</v>
      </c>
      <c r="R9" s="18">
        <f>M9/F9</f>
        <v>0.59804753820033951</v>
      </c>
      <c r="S9" s="19"/>
      <c r="T9" s="20">
        <f t="shared" si="1"/>
        <v>1</v>
      </c>
    </row>
    <row r="10" spans="1:20" ht="48" customHeight="1" x14ac:dyDescent="0.3">
      <c r="A10" s="4">
        <v>6</v>
      </c>
      <c r="B10" s="16" t="s">
        <v>30</v>
      </c>
      <c r="C10" s="15">
        <v>4</v>
      </c>
      <c r="D10" s="15">
        <v>4</v>
      </c>
      <c r="E10" s="17">
        <v>3064</v>
      </c>
      <c r="F10" s="17">
        <v>2824</v>
      </c>
      <c r="G10" s="17">
        <v>2777</v>
      </c>
      <c r="H10" s="17">
        <v>287</v>
      </c>
      <c r="I10" s="17">
        <v>47</v>
      </c>
      <c r="J10" s="17">
        <v>984</v>
      </c>
      <c r="K10" s="17">
        <v>38</v>
      </c>
      <c r="L10" s="17">
        <v>682</v>
      </c>
      <c r="M10" s="17">
        <v>1120</v>
      </c>
      <c r="N10" s="17">
        <f t="shared" si="0"/>
        <v>235.33333333333334</v>
      </c>
      <c r="O10" s="18">
        <f>J10/F10</f>
        <v>0.34844192634560905</v>
      </c>
      <c r="P10" s="18">
        <f>K10/F10</f>
        <v>1.3456090651558074E-2</v>
      </c>
      <c r="Q10" s="18">
        <f>L10/F10</f>
        <v>0.24150141643059489</v>
      </c>
      <c r="R10" s="18">
        <f>M10/F10</f>
        <v>0.39660056657223797</v>
      </c>
      <c r="S10" s="19"/>
      <c r="T10" s="20">
        <f t="shared" si="1"/>
        <v>1</v>
      </c>
    </row>
    <row r="11" spans="1:20" ht="48.75" customHeight="1" x14ac:dyDescent="0.3">
      <c r="A11" s="4">
        <v>7</v>
      </c>
      <c r="B11" s="16" t="s">
        <v>31</v>
      </c>
      <c r="C11" s="15">
        <v>4</v>
      </c>
      <c r="D11" s="15">
        <v>3</v>
      </c>
      <c r="E11" s="17">
        <v>3032</v>
      </c>
      <c r="F11" s="17">
        <v>2985</v>
      </c>
      <c r="G11" s="17">
        <v>2969</v>
      </c>
      <c r="H11" s="17">
        <v>63</v>
      </c>
      <c r="I11" s="17">
        <v>3</v>
      </c>
      <c r="J11" s="17">
        <v>849</v>
      </c>
      <c r="K11" s="17">
        <v>22</v>
      </c>
      <c r="L11" s="17">
        <v>1260</v>
      </c>
      <c r="M11" s="17">
        <v>854</v>
      </c>
      <c r="N11" s="17">
        <f t="shared" si="0"/>
        <v>248.75</v>
      </c>
      <c r="O11" s="18">
        <f>J11/F11</f>
        <v>0.28442211055276384</v>
      </c>
      <c r="P11" s="18">
        <f>K11/F11</f>
        <v>7.3701842546063647E-3</v>
      </c>
      <c r="Q11" s="18">
        <f>L11/F11</f>
        <v>0.42211055276381909</v>
      </c>
      <c r="R11" s="18">
        <f>M11/F11</f>
        <v>0.28609715242881073</v>
      </c>
      <c r="S11" s="19"/>
      <c r="T11" s="20">
        <f t="shared" si="1"/>
        <v>1</v>
      </c>
    </row>
    <row r="12" spans="1:20" ht="48" customHeight="1" x14ac:dyDescent="0.3">
      <c r="A12" s="4">
        <v>8</v>
      </c>
      <c r="B12" s="16" t="s">
        <v>32</v>
      </c>
      <c r="C12" s="15">
        <v>3</v>
      </c>
      <c r="D12" s="15">
        <v>1</v>
      </c>
      <c r="E12" s="17">
        <v>1046</v>
      </c>
      <c r="F12" s="17">
        <v>967</v>
      </c>
      <c r="G12" s="17">
        <v>902</v>
      </c>
      <c r="H12" s="17">
        <v>144</v>
      </c>
      <c r="I12" s="17">
        <v>0</v>
      </c>
      <c r="J12" s="17">
        <v>97</v>
      </c>
      <c r="K12" s="17">
        <v>28</v>
      </c>
      <c r="L12" s="17">
        <v>334</v>
      </c>
      <c r="M12" s="17">
        <v>508</v>
      </c>
      <c r="N12" s="17">
        <f t="shared" si="0"/>
        <v>80.583333333333329</v>
      </c>
      <c r="O12" s="18">
        <f>J12/F12</f>
        <v>0.10031023784901758</v>
      </c>
      <c r="P12" s="18">
        <f>K12/F12</f>
        <v>2.8955532574974147E-2</v>
      </c>
      <c r="Q12" s="18">
        <f>L12/F12</f>
        <v>0.34539813857290591</v>
      </c>
      <c r="R12" s="18">
        <f>M12/F12</f>
        <v>0.52533609100310241</v>
      </c>
      <c r="S12" s="19"/>
      <c r="T12" s="20">
        <f t="shared" si="1"/>
        <v>1</v>
      </c>
    </row>
    <row r="13" spans="1:20" ht="48" customHeight="1" x14ac:dyDescent="0.3">
      <c r="A13" s="4">
        <v>9</v>
      </c>
      <c r="B13" s="16" t="s">
        <v>33</v>
      </c>
      <c r="C13" s="15">
        <v>5</v>
      </c>
      <c r="D13" s="15">
        <v>5</v>
      </c>
      <c r="E13" s="17">
        <v>4783</v>
      </c>
      <c r="F13" s="17">
        <v>4534</v>
      </c>
      <c r="G13" s="17">
        <v>4440</v>
      </c>
      <c r="H13" s="17">
        <v>343</v>
      </c>
      <c r="I13" s="17">
        <v>21</v>
      </c>
      <c r="J13" s="17">
        <v>1548</v>
      </c>
      <c r="K13" s="17">
        <v>50</v>
      </c>
      <c r="L13" s="17">
        <v>1420</v>
      </c>
      <c r="M13" s="17">
        <v>1516</v>
      </c>
      <c r="N13" s="17">
        <f t="shared" si="0"/>
        <v>377.83333333333331</v>
      </c>
      <c r="O13" s="18">
        <f>J13/F13</f>
        <v>0.34142037935597708</v>
      </c>
      <c r="P13" s="18">
        <f>K13/F13</f>
        <v>1.1027790030877812E-2</v>
      </c>
      <c r="Q13" s="18">
        <f>L13/F13</f>
        <v>0.31318923687692984</v>
      </c>
      <c r="R13" s="18">
        <f>M13/F13</f>
        <v>0.33436259373621524</v>
      </c>
      <c r="S13" s="19"/>
      <c r="T13" s="20">
        <f t="shared" si="1"/>
        <v>1</v>
      </c>
    </row>
    <row r="14" spans="1:20" ht="48" customHeight="1" x14ac:dyDescent="0.3">
      <c r="A14" s="4">
        <v>10</v>
      </c>
      <c r="B14" s="16" t="s">
        <v>34</v>
      </c>
      <c r="C14" s="15">
        <v>3</v>
      </c>
      <c r="D14" s="15">
        <v>2</v>
      </c>
      <c r="E14" s="17">
        <v>1701</v>
      </c>
      <c r="F14" s="17">
        <v>1516</v>
      </c>
      <c r="G14" s="17">
        <v>1445</v>
      </c>
      <c r="H14" s="17">
        <v>256</v>
      </c>
      <c r="I14" s="17">
        <v>13</v>
      </c>
      <c r="J14" s="17">
        <v>232</v>
      </c>
      <c r="K14" s="17">
        <v>26</v>
      </c>
      <c r="L14" s="17">
        <v>402</v>
      </c>
      <c r="M14" s="17">
        <v>856</v>
      </c>
      <c r="N14" s="17">
        <f t="shared" si="0"/>
        <v>126.33333333333333</v>
      </c>
      <c r="O14" s="18">
        <f>J14/F14</f>
        <v>0.15303430079155672</v>
      </c>
      <c r="P14" s="18">
        <f>K14/F14</f>
        <v>1.7150395778364115E-2</v>
      </c>
      <c r="Q14" s="18">
        <f>L14/F14</f>
        <v>0.26517150395778366</v>
      </c>
      <c r="R14" s="18">
        <f>M14/F14</f>
        <v>0.56464379947229548</v>
      </c>
      <c r="S14" s="19"/>
      <c r="T14" s="20">
        <f t="shared" si="1"/>
        <v>1</v>
      </c>
    </row>
    <row r="15" spans="1:20" ht="48" customHeight="1" x14ac:dyDescent="0.3">
      <c r="A15" s="4">
        <v>11</v>
      </c>
      <c r="B15" s="16" t="s">
        <v>35</v>
      </c>
      <c r="C15" s="15">
        <v>3</v>
      </c>
      <c r="D15" s="15">
        <v>2</v>
      </c>
      <c r="E15" s="17">
        <v>688</v>
      </c>
      <c r="F15" s="17">
        <v>631</v>
      </c>
      <c r="G15" s="17">
        <v>580</v>
      </c>
      <c r="H15" s="17">
        <v>108</v>
      </c>
      <c r="I15" s="17">
        <v>2</v>
      </c>
      <c r="J15" s="17">
        <v>76</v>
      </c>
      <c r="K15" s="17">
        <v>18</v>
      </c>
      <c r="L15" s="17">
        <v>286</v>
      </c>
      <c r="M15" s="17">
        <v>251</v>
      </c>
      <c r="N15" s="17">
        <f t="shared" si="0"/>
        <v>52.583333333333336</v>
      </c>
      <c r="O15" s="18">
        <f>J15/F15</f>
        <v>0.12044374009508717</v>
      </c>
      <c r="P15" s="18">
        <f>K15/F15</f>
        <v>2.8526148969889066E-2</v>
      </c>
      <c r="Q15" s="18">
        <f>L15/F15</f>
        <v>0.45324881141045958</v>
      </c>
      <c r="R15" s="18">
        <f>M15/F15</f>
        <v>0.3977812995245642</v>
      </c>
      <c r="S15" s="19"/>
      <c r="T15" s="20">
        <f t="shared" si="1"/>
        <v>1</v>
      </c>
    </row>
    <row r="16" spans="1:20" ht="48" customHeight="1" x14ac:dyDescent="0.3">
      <c r="A16" s="4">
        <v>12</v>
      </c>
      <c r="B16" s="16" t="s">
        <v>36</v>
      </c>
      <c r="C16" s="15">
        <v>3</v>
      </c>
      <c r="D16" s="15">
        <v>3</v>
      </c>
      <c r="E16" s="17">
        <v>2235</v>
      </c>
      <c r="F16" s="17">
        <v>2070</v>
      </c>
      <c r="G16" s="17">
        <v>2003</v>
      </c>
      <c r="H16" s="17">
        <v>232</v>
      </c>
      <c r="I16" s="17">
        <v>5</v>
      </c>
      <c r="J16" s="17">
        <v>628</v>
      </c>
      <c r="K16" s="17">
        <v>22</v>
      </c>
      <c r="L16" s="17">
        <v>567</v>
      </c>
      <c r="M16" s="17">
        <v>853</v>
      </c>
      <c r="N16" s="17">
        <f t="shared" si="0"/>
        <v>172.5</v>
      </c>
      <c r="O16" s="18">
        <f>J16/F16</f>
        <v>0.30338164251207728</v>
      </c>
      <c r="P16" s="18">
        <f>K16/F16</f>
        <v>1.0628019323671498E-2</v>
      </c>
      <c r="Q16" s="18">
        <f>L16/F16</f>
        <v>0.27391304347826084</v>
      </c>
      <c r="R16" s="18">
        <f>M16/F16</f>
        <v>0.41207729468599036</v>
      </c>
      <c r="S16" s="19"/>
      <c r="T16" s="20">
        <f t="shared" si="1"/>
        <v>1</v>
      </c>
    </row>
    <row r="17" spans="1:20" ht="48" customHeight="1" x14ac:dyDescent="0.3">
      <c r="A17" s="4">
        <v>13</v>
      </c>
      <c r="B17" s="16" t="s">
        <v>37</v>
      </c>
      <c r="C17" s="15">
        <v>3</v>
      </c>
      <c r="D17" s="15">
        <v>1</v>
      </c>
      <c r="E17" s="17">
        <v>541</v>
      </c>
      <c r="F17" s="17">
        <v>500</v>
      </c>
      <c r="G17" s="17">
        <v>475</v>
      </c>
      <c r="H17" s="17">
        <v>66</v>
      </c>
      <c r="I17" s="17">
        <v>5</v>
      </c>
      <c r="J17" s="17">
        <v>61</v>
      </c>
      <c r="K17" s="17">
        <v>9</v>
      </c>
      <c r="L17" s="17">
        <v>118</v>
      </c>
      <c r="M17" s="17">
        <v>312</v>
      </c>
      <c r="N17" s="17">
        <f t="shared" si="0"/>
        <v>41.666666666666664</v>
      </c>
      <c r="O17" s="18">
        <f>J17/F17</f>
        <v>0.122</v>
      </c>
      <c r="P17" s="18">
        <f>K17/F17</f>
        <v>1.7999999999999999E-2</v>
      </c>
      <c r="Q17" s="18">
        <f>L17/F17</f>
        <v>0.23599999999999999</v>
      </c>
      <c r="R17" s="18">
        <f>M17/F17</f>
        <v>0.624</v>
      </c>
      <c r="S17" s="19"/>
      <c r="T17" s="20">
        <f t="shared" si="1"/>
        <v>1</v>
      </c>
    </row>
    <row r="18" spans="1:20" ht="48" customHeight="1" x14ac:dyDescent="0.3">
      <c r="A18" s="4">
        <v>14</v>
      </c>
      <c r="B18" s="16" t="s">
        <v>38</v>
      </c>
      <c r="C18" s="15">
        <v>5</v>
      </c>
      <c r="D18" s="15">
        <v>5</v>
      </c>
      <c r="E18" s="17">
        <v>2997</v>
      </c>
      <c r="F18" s="17">
        <v>2732</v>
      </c>
      <c r="G18" s="17">
        <v>2696</v>
      </c>
      <c r="H18" s="17">
        <v>301</v>
      </c>
      <c r="I18" s="17">
        <v>26</v>
      </c>
      <c r="J18" s="17">
        <v>913</v>
      </c>
      <c r="K18" s="17">
        <v>38</v>
      </c>
      <c r="L18" s="17">
        <v>819</v>
      </c>
      <c r="M18" s="17">
        <v>962</v>
      </c>
      <c r="N18" s="17">
        <f t="shared" si="0"/>
        <v>227.66666666666666</v>
      </c>
      <c r="O18" s="18">
        <f>J18/F18</f>
        <v>0.33418740849194728</v>
      </c>
      <c r="P18" s="18">
        <f>K18/F18</f>
        <v>1.3909224011713031E-2</v>
      </c>
      <c r="Q18" s="18">
        <f>L18/F18</f>
        <v>0.29978038067349927</v>
      </c>
      <c r="R18" s="18">
        <f>M18/F18</f>
        <v>0.35212298682284043</v>
      </c>
      <c r="S18" s="19"/>
      <c r="T18" s="20">
        <f t="shared" si="1"/>
        <v>1</v>
      </c>
    </row>
    <row r="19" spans="1:20" ht="48" customHeight="1" x14ac:dyDescent="0.3">
      <c r="A19" s="4">
        <v>15</v>
      </c>
      <c r="B19" s="16" t="s">
        <v>39</v>
      </c>
      <c r="C19" s="15">
        <v>28</v>
      </c>
      <c r="D19" s="15">
        <v>21</v>
      </c>
      <c r="E19" s="17">
        <v>27422</v>
      </c>
      <c r="F19" s="17">
        <v>24951</v>
      </c>
      <c r="G19" s="17">
        <v>24438</v>
      </c>
      <c r="H19" s="17">
        <v>2984</v>
      </c>
      <c r="I19" s="17">
        <v>325</v>
      </c>
      <c r="J19" s="17">
        <v>9307</v>
      </c>
      <c r="K19" s="17">
        <v>385</v>
      </c>
      <c r="L19" s="17">
        <v>6746</v>
      </c>
      <c r="M19" s="17">
        <v>8513</v>
      </c>
      <c r="N19" s="17">
        <f t="shared" si="0"/>
        <v>2079.25</v>
      </c>
      <c r="O19" s="18">
        <f>J19/F19</f>
        <v>0.37301110175944852</v>
      </c>
      <c r="P19" s="18">
        <f>K19/F19</f>
        <v>1.5430243276822572E-2</v>
      </c>
      <c r="Q19" s="18">
        <f>L19/F19</f>
        <v>0.27036992505310409</v>
      </c>
      <c r="R19" s="18">
        <f>M19/F19</f>
        <v>0.34118872991062482</v>
      </c>
      <c r="S19" s="19"/>
      <c r="T19" s="20">
        <f t="shared" si="1"/>
        <v>1</v>
      </c>
    </row>
    <row r="20" spans="1:20" ht="48" customHeight="1" x14ac:dyDescent="0.3">
      <c r="A20" s="4">
        <v>16</v>
      </c>
      <c r="B20" s="16" t="s">
        <v>40</v>
      </c>
      <c r="C20" s="15">
        <v>6</v>
      </c>
      <c r="D20" s="15">
        <v>4</v>
      </c>
      <c r="E20" s="17">
        <v>4407</v>
      </c>
      <c r="F20" s="17">
        <v>4045</v>
      </c>
      <c r="G20" s="17">
        <v>3946</v>
      </c>
      <c r="H20" s="17">
        <v>461</v>
      </c>
      <c r="I20" s="17">
        <v>46</v>
      </c>
      <c r="J20" s="17">
        <v>1744</v>
      </c>
      <c r="K20" s="17">
        <v>30</v>
      </c>
      <c r="L20" s="17">
        <v>1166</v>
      </c>
      <c r="M20" s="17">
        <v>1105</v>
      </c>
      <c r="N20" s="17">
        <f t="shared" si="0"/>
        <v>337.08333333333331</v>
      </c>
      <c r="O20" s="18">
        <f>J20/F20</f>
        <v>0.4311495673671199</v>
      </c>
      <c r="P20" s="18">
        <f>K20/F20</f>
        <v>7.4165636588380719E-3</v>
      </c>
      <c r="Q20" s="18">
        <f>L20/F20</f>
        <v>0.28825710754017303</v>
      </c>
      <c r="R20" s="18">
        <f>M20/F20</f>
        <v>0.27317676143386899</v>
      </c>
      <c r="S20" s="19"/>
      <c r="T20" s="20">
        <f t="shared" si="1"/>
        <v>1</v>
      </c>
    </row>
    <row r="21" spans="1:20" ht="48" customHeight="1" x14ac:dyDescent="0.3">
      <c r="A21" s="4">
        <v>17</v>
      </c>
      <c r="B21" s="16" t="s">
        <v>41</v>
      </c>
      <c r="C21" s="15">
        <v>3</v>
      </c>
      <c r="D21" s="15">
        <v>3</v>
      </c>
      <c r="E21" s="17">
        <v>1596</v>
      </c>
      <c r="F21" s="17">
        <v>1494</v>
      </c>
      <c r="G21" s="17">
        <v>1441</v>
      </c>
      <c r="H21" s="17">
        <v>155</v>
      </c>
      <c r="I21" s="17">
        <v>4</v>
      </c>
      <c r="J21" s="17">
        <v>205</v>
      </c>
      <c r="K21" s="17">
        <v>18</v>
      </c>
      <c r="L21" s="17">
        <v>621</v>
      </c>
      <c r="M21" s="17">
        <v>650</v>
      </c>
      <c r="N21" s="17">
        <f t="shared" si="0"/>
        <v>124.5</v>
      </c>
      <c r="O21" s="18">
        <f>J21/F21</f>
        <v>0.13721552878179386</v>
      </c>
      <c r="P21" s="18">
        <f>K21/F21</f>
        <v>1.2048192771084338E-2</v>
      </c>
      <c r="Q21" s="18">
        <f>L21/F21</f>
        <v>0.41566265060240964</v>
      </c>
      <c r="R21" s="18">
        <f>M21/F21</f>
        <v>0.43507362784471221</v>
      </c>
      <c r="S21" s="19"/>
      <c r="T21" s="20">
        <f t="shared" si="1"/>
        <v>1</v>
      </c>
    </row>
    <row r="22" spans="1:20" ht="15" customHeight="1" x14ac:dyDescent="0.25"/>
    <row r="23" spans="1:20" ht="15.75" customHeight="1" x14ac:dyDescent="0.25"/>
    <row r="24" spans="1:20" ht="111.75" customHeight="1" x14ac:dyDescent="0.25">
      <c r="A24" s="29" t="s">
        <v>6</v>
      </c>
      <c r="B24" s="33" t="s">
        <v>12</v>
      </c>
      <c r="C24" s="6" t="s">
        <v>13</v>
      </c>
      <c r="D24" s="24" t="s">
        <v>42</v>
      </c>
      <c r="E24" s="24"/>
      <c r="F24" s="24" t="s">
        <v>43</v>
      </c>
      <c r="G24" s="24"/>
      <c r="H24" s="24" t="s">
        <v>44</v>
      </c>
      <c r="I24" s="24" t="s">
        <v>45</v>
      </c>
      <c r="J24" s="7" t="s">
        <v>46</v>
      </c>
      <c r="K24" s="7" t="s">
        <v>47</v>
      </c>
      <c r="L24" s="7" t="s">
        <v>48</v>
      </c>
      <c r="M24" s="7" t="s">
        <v>49</v>
      </c>
      <c r="N24" s="7" t="s">
        <v>50</v>
      </c>
      <c r="O24" s="7" t="s">
        <v>51</v>
      </c>
      <c r="P24" s="7" t="s">
        <v>52</v>
      </c>
      <c r="Q24" s="25" t="s">
        <v>53</v>
      </c>
      <c r="R24" s="25" t="s">
        <v>54</v>
      </c>
    </row>
    <row r="25" spans="1:20" ht="131.25" x14ac:dyDescent="0.25">
      <c r="A25" s="29"/>
      <c r="B25" s="33"/>
      <c r="C25" s="8"/>
      <c r="D25" s="23" t="s">
        <v>15</v>
      </c>
      <c r="E25" s="11" t="s">
        <v>2</v>
      </c>
      <c r="F25" s="23" t="s">
        <v>15</v>
      </c>
      <c r="G25" s="11" t="s">
        <v>2</v>
      </c>
      <c r="H25" s="24"/>
      <c r="I25" s="24"/>
      <c r="J25" s="27" t="s">
        <v>14</v>
      </c>
      <c r="K25" s="28"/>
      <c r="L25" s="28"/>
      <c r="M25" s="28"/>
      <c r="N25" s="28"/>
      <c r="O25" s="28"/>
      <c r="P25" s="28"/>
      <c r="Q25" s="26"/>
      <c r="R25" s="26"/>
    </row>
    <row r="26" spans="1:20" ht="30.75" customHeight="1" x14ac:dyDescent="0.3">
      <c r="A26" s="3"/>
      <c r="B26" s="13" t="s">
        <v>5</v>
      </c>
      <c r="C26" s="13"/>
      <c r="D26" s="14">
        <f t="shared" ref="D26:E26" si="2">SUM(D27:D43)</f>
        <v>53725</v>
      </c>
      <c r="E26" s="14">
        <f t="shared" si="2"/>
        <v>46397</v>
      </c>
      <c r="F26" s="14">
        <v>65530</v>
      </c>
      <c r="G26" s="14">
        <v>60362</v>
      </c>
      <c r="H26" s="14">
        <f t="shared" ref="H26" si="3">SUM(H27:H43)</f>
        <v>48155</v>
      </c>
      <c r="I26" s="14">
        <v>58911</v>
      </c>
      <c r="J26" s="14">
        <f t="shared" ref="J26" si="4">SUM(J27:J43)</f>
        <v>15395</v>
      </c>
      <c r="K26" s="14">
        <f t="shared" ref="K26" si="5">SUM(K27:K43)</f>
        <v>809</v>
      </c>
      <c r="L26" s="14">
        <v>861</v>
      </c>
      <c r="M26" s="14">
        <f t="shared" ref="M26" si="6">SUM(M27:M43)</f>
        <v>12439</v>
      </c>
      <c r="N26" s="14">
        <v>17320</v>
      </c>
      <c r="O26" s="14">
        <f t="shared" ref="O26" si="7">SUM(O27:O43)</f>
        <v>17754</v>
      </c>
      <c r="P26" s="14">
        <v>22465</v>
      </c>
      <c r="Q26" s="21">
        <v>3866.4166666666665</v>
      </c>
      <c r="R26" s="21">
        <v>5030.166666666667</v>
      </c>
    </row>
    <row r="27" spans="1:20" ht="40.5" x14ac:dyDescent="0.3">
      <c r="A27" s="4">
        <v>1</v>
      </c>
      <c r="B27" s="16" t="s">
        <v>24</v>
      </c>
      <c r="C27" s="16" t="s">
        <v>25</v>
      </c>
      <c r="D27" s="17">
        <v>1963</v>
      </c>
      <c r="E27" s="17">
        <v>1656</v>
      </c>
      <c r="F27" s="17">
        <v>2178</v>
      </c>
      <c r="G27" s="17">
        <v>1974</v>
      </c>
      <c r="H27" s="17">
        <v>1748</v>
      </c>
      <c r="I27" s="17">
        <v>1950</v>
      </c>
      <c r="J27" s="17">
        <v>623</v>
      </c>
      <c r="K27" s="17">
        <v>34</v>
      </c>
      <c r="L27" s="17">
        <v>28</v>
      </c>
      <c r="M27" s="17">
        <v>358</v>
      </c>
      <c r="N27" s="17">
        <v>467</v>
      </c>
      <c r="O27" s="17">
        <v>641</v>
      </c>
      <c r="P27" s="17">
        <v>700</v>
      </c>
      <c r="Q27" s="17">
        <v>138</v>
      </c>
      <c r="R27" s="17">
        <v>164.5</v>
      </c>
    </row>
    <row r="28" spans="1:20" ht="40.5" x14ac:dyDescent="0.3">
      <c r="A28" s="4">
        <v>2</v>
      </c>
      <c r="B28" s="16" t="s">
        <v>26</v>
      </c>
      <c r="C28" s="16" t="s">
        <v>25</v>
      </c>
      <c r="D28" s="17">
        <v>1597</v>
      </c>
      <c r="E28" s="17">
        <v>1437</v>
      </c>
      <c r="F28" s="17">
        <v>2107</v>
      </c>
      <c r="G28" s="17">
        <v>1932</v>
      </c>
      <c r="H28" s="17">
        <v>1415</v>
      </c>
      <c r="I28" s="17">
        <v>1897</v>
      </c>
      <c r="J28" s="17">
        <v>385</v>
      </c>
      <c r="K28" s="17">
        <v>17</v>
      </c>
      <c r="L28" s="17">
        <v>23</v>
      </c>
      <c r="M28" s="17">
        <v>537</v>
      </c>
      <c r="N28" s="17">
        <v>697</v>
      </c>
      <c r="O28" s="17">
        <v>498</v>
      </c>
      <c r="P28" s="17">
        <v>757</v>
      </c>
      <c r="Q28" s="17">
        <v>119.75</v>
      </c>
      <c r="R28" s="17">
        <v>161</v>
      </c>
    </row>
    <row r="29" spans="1:20" ht="40.5" x14ac:dyDescent="0.3">
      <c r="A29" s="4">
        <v>3</v>
      </c>
      <c r="B29" s="16" t="s">
        <v>27</v>
      </c>
      <c r="C29" s="16" t="s">
        <v>25</v>
      </c>
      <c r="D29" s="17">
        <v>2248</v>
      </c>
      <c r="E29" s="17">
        <v>2044</v>
      </c>
      <c r="F29" s="17">
        <v>2710</v>
      </c>
      <c r="G29" s="17">
        <v>2551</v>
      </c>
      <c r="H29" s="17">
        <v>2073</v>
      </c>
      <c r="I29" s="17">
        <v>2494</v>
      </c>
      <c r="J29" s="17">
        <v>898</v>
      </c>
      <c r="K29" s="17">
        <v>59</v>
      </c>
      <c r="L29" s="17">
        <v>69</v>
      </c>
      <c r="M29" s="17">
        <v>436</v>
      </c>
      <c r="N29" s="17">
        <v>610</v>
      </c>
      <c r="O29" s="17">
        <v>651</v>
      </c>
      <c r="P29" s="17">
        <v>945</v>
      </c>
      <c r="Q29" s="17">
        <v>170.33333333333334</v>
      </c>
      <c r="R29" s="17">
        <v>212.58333333333334</v>
      </c>
    </row>
    <row r="30" spans="1:20" ht="40.5" x14ac:dyDescent="0.3">
      <c r="A30" s="4">
        <v>4</v>
      </c>
      <c r="B30" s="16" t="s">
        <v>28</v>
      </c>
      <c r="C30" s="16" t="s">
        <v>25</v>
      </c>
      <c r="D30" s="17">
        <v>2235</v>
      </c>
      <c r="E30" s="17">
        <v>1955</v>
      </c>
      <c r="F30" s="17">
        <v>2583</v>
      </c>
      <c r="G30" s="17">
        <v>2300</v>
      </c>
      <c r="H30" s="17">
        <v>1926</v>
      </c>
      <c r="I30" s="17">
        <v>2191</v>
      </c>
      <c r="J30" s="17">
        <v>389</v>
      </c>
      <c r="K30" s="17">
        <v>25</v>
      </c>
      <c r="L30" s="17">
        <v>36</v>
      </c>
      <c r="M30" s="17">
        <v>455</v>
      </c>
      <c r="N30" s="17">
        <v>575</v>
      </c>
      <c r="O30" s="17">
        <v>1086</v>
      </c>
      <c r="P30" s="17">
        <v>1154</v>
      </c>
      <c r="Q30" s="17">
        <v>162.91666666666666</v>
      </c>
      <c r="R30" s="17">
        <v>191.66666666666666</v>
      </c>
    </row>
    <row r="31" spans="1:20" ht="40.5" x14ac:dyDescent="0.3">
      <c r="A31" s="4">
        <v>5</v>
      </c>
      <c r="B31" s="16" t="s">
        <v>29</v>
      </c>
      <c r="C31" s="16" t="s">
        <v>25</v>
      </c>
      <c r="D31" s="17">
        <v>1705</v>
      </c>
      <c r="E31" s="17">
        <v>1675</v>
      </c>
      <c r="F31" s="17">
        <v>2440</v>
      </c>
      <c r="G31" s="17">
        <v>2356</v>
      </c>
      <c r="H31" s="17">
        <v>1609</v>
      </c>
      <c r="I31" s="17">
        <v>2267</v>
      </c>
      <c r="J31" s="17">
        <v>217</v>
      </c>
      <c r="K31" s="17">
        <v>21</v>
      </c>
      <c r="L31" s="17">
        <v>21</v>
      </c>
      <c r="M31" s="17">
        <v>440</v>
      </c>
      <c r="N31" s="17">
        <v>550</v>
      </c>
      <c r="O31" s="17">
        <v>997</v>
      </c>
      <c r="P31" s="17">
        <v>1409</v>
      </c>
      <c r="Q31" s="17">
        <v>139.58333333333334</v>
      </c>
      <c r="R31" s="17">
        <v>196.33333333333334</v>
      </c>
    </row>
    <row r="32" spans="1:20" ht="40.5" x14ac:dyDescent="0.3">
      <c r="A32" s="4">
        <v>6</v>
      </c>
      <c r="B32" s="16" t="s">
        <v>30</v>
      </c>
      <c r="C32" s="16" t="s">
        <v>25</v>
      </c>
      <c r="D32" s="17">
        <v>2595</v>
      </c>
      <c r="E32" s="17">
        <v>2300</v>
      </c>
      <c r="F32" s="17">
        <v>3064</v>
      </c>
      <c r="G32" s="17">
        <v>2824</v>
      </c>
      <c r="H32" s="17">
        <v>2333</v>
      </c>
      <c r="I32" s="17">
        <v>2777</v>
      </c>
      <c r="J32" s="17">
        <v>946</v>
      </c>
      <c r="K32" s="17">
        <v>30</v>
      </c>
      <c r="L32" s="17">
        <v>38</v>
      </c>
      <c r="M32" s="17">
        <v>481</v>
      </c>
      <c r="N32" s="17">
        <v>682</v>
      </c>
      <c r="O32" s="17">
        <v>843</v>
      </c>
      <c r="P32" s="17">
        <v>1120</v>
      </c>
      <c r="Q32" s="17">
        <v>191.66666666666666</v>
      </c>
      <c r="R32" s="17">
        <v>235.33333333333334</v>
      </c>
    </row>
    <row r="33" spans="1:18" ht="40.5" x14ac:dyDescent="0.3">
      <c r="A33" s="4">
        <v>7</v>
      </c>
      <c r="B33" s="16" t="s">
        <v>31</v>
      </c>
      <c r="C33" s="16" t="s">
        <v>25</v>
      </c>
      <c r="D33" s="17">
        <v>2428</v>
      </c>
      <c r="E33" s="17">
        <v>2386</v>
      </c>
      <c r="F33" s="17">
        <v>3032</v>
      </c>
      <c r="G33" s="17">
        <v>2985</v>
      </c>
      <c r="H33" s="17">
        <v>2381</v>
      </c>
      <c r="I33" s="17">
        <v>2969</v>
      </c>
      <c r="J33" s="17">
        <v>596</v>
      </c>
      <c r="K33" s="17">
        <v>24</v>
      </c>
      <c r="L33" s="17">
        <v>22</v>
      </c>
      <c r="M33" s="17">
        <v>1062</v>
      </c>
      <c r="N33" s="17">
        <v>1260</v>
      </c>
      <c r="O33" s="17">
        <v>704</v>
      </c>
      <c r="P33" s="17">
        <v>854</v>
      </c>
      <c r="Q33" s="17">
        <v>198.83333333333334</v>
      </c>
      <c r="R33" s="17">
        <v>248.75</v>
      </c>
    </row>
    <row r="34" spans="1:18" ht="40.5" x14ac:dyDescent="0.3">
      <c r="A34" s="4">
        <v>8</v>
      </c>
      <c r="B34" s="16" t="s">
        <v>32</v>
      </c>
      <c r="C34" s="16" t="s">
        <v>25</v>
      </c>
      <c r="D34" s="17">
        <v>947</v>
      </c>
      <c r="E34" s="17">
        <v>764</v>
      </c>
      <c r="F34" s="17">
        <v>1046</v>
      </c>
      <c r="G34" s="17">
        <v>967</v>
      </c>
      <c r="H34" s="17">
        <v>853</v>
      </c>
      <c r="I34" s="17">
        <v>902</v>
      </c>
      <c r="J34" s="17">
        <v>81</v>
      </c>
      <c r="K34" s="17">
        <v>15</v>
      </c>
      <c r="L34" s="17">
        <v>28</v>
      </c>
      <c r="M34" s="17">
        <v>203</v>
      </c>
      <c r="N34" s="17">
        <v>334</v>
      </c>
      <c r="O34" s="17">
        <v>465</v>
      </c>
      <c r="P34" s="17">
        <v>508</v>
      </c>
      <c r="Q34" s="17">
        <v>63.666666666666664</v>
      </c>
      <c r="R34" s="17">
        <v>80.583333333333329</v>
      </c>
    </row>
    <row r="35" spans="1:18" ht="40.5" x14ac:dyDescent="0.3">
      <c r="A35" s="4">
        <v>9</v>
      </c>
      <c r="B35" s="16" t="s">
        <v>33</v>
      </c>
      <c r="C35" s="16" t="s">
        <v>25</v>
      </c>
      <c r="D35" s="17">
        <v>3735</v>
      </c>
      <c r="E35" s="17">
        <v>3306</v>
      </c>
      <c r="F35" s="17">
        <v>4783</v>
      </c>
      <c r="G35" s="17">
        <v>4534</v>
      </c>
      <c r="H35" s="17">
        <v>3453</v>
      </c>
      <c r="I35" s="17">
        <v>4440</v>
      </c>
      <c r="J35" s="17">
        <v>1394</v>
      </c>
      <c r="K35" s="17">
        <v>37</v>
      </c>
      <c r="L35" s="17">
        <v>50</v>
      </c>
      <c r="M35" s="17">
        <v>880</v>
      </c>
      <c r="N35" s="17">
        <v>1420</v>
      </c>
      <c r="O35" s="17">
        <v>995</v>
      </c>
      <c r="P35" s="17">
        <v>1516</v>
      </c>
      <c r="Q35" s="17">
        <v>275.5</v>
      </c>
      <c r="R35" s="17">
        <v>377.83333333333331</v>
      </c>
    </row>
    <row r="36" spans="1:18" ht="40.5" x14ac:dyDescent="0.3">
      <c r="A36" s="4">
        <v>10</v>
      </c>
      <c r="B36" s="16" t="s">
        <v>34</v>
      </c>
      <c r="C36" s="16" t="s">
        <v>25</v>
      </c>
      <c r="D36" s="17">
        <v>1453</v>
      </c>
      <c r="E36" s="17">
        <v>1235</v>
      </c>
      <c r="F36" s="17">
        <v>1701</v>
      </c>
      <c r="G36" s="17">
        <v>1516</v>
      </c>
      <c r="H36" s="17">
        <v>1254</v>
      </c>
      <c r="I36" s="17">
        <v>1445</v>
      </c>
      <c r="J36" s="17">
        <v>158</v>
      </c>
      <c r="K36" s="17">
        <v>21</v>
      </c>
      <c r="L36" s="17">
        <v>26</v>
      </c>
      <c r="M36" s="17">
        <v>301</v>
      </c>
      <c r="N36" s="17">
        <v>402</v>
      </c>
      <c r="O36" s="17">
        <v>755</v>
      </c>
      <c r="P36" s="17">
        <v>856</v>
      </c>
      <c r="Q36" s="17">
        <v>102.91666666666667</v>
      </c>
      <c r="R36" s="17">
        <v>126.33333333333333</v>
      </c>
    </row>
    <row r="37" spans="1:18" ht="40.5" x14ac:dyDescent="0.3">
      <c r="A37" s="4">
        <v>11</v>
      </c>
      <c r="B37" s="16" t="s">
        <v>35</v>
      </c>
      <c r="C37" s="16" t="s">
        <v>25</v>
      </c>
      <c r="D37" s="17">
        <v>636</v>
      </c>
      <c r="E37" s="17">
        <v>528</v>
      </c>
      <c r="F37" s="17">
        <v>688</v>
      </c>
      <c r="G37" s="17">
        <v>631</v>
      </c>
      <c r="H37" s="17">
        <v>575</v>
      </c>
      <c r="I37" s="17">
        <v>580</v>
      </c>
      <c r="J37" s="17">
        <v>74</v>
      </c>
      <c r="K37" s="17">
        <v>12</v>
      </c>
      <c r="L37" s="17">
        <v>18</v>
      </c>
      <c r="M37" s="17">
        <v>214</v>
      </c>
      <c r="N37" s="17">
        <v>286</v>
      </c>
      <c r="O37" s="17">
        <v>228</v>
      </c>
      <c r="P37" s="17">
        <v>251</v>
      </c>
      <c r="Q37" s="17">
        <v>44</v>
      </c>
      <c r="R37" s="17">
        <v>52.583333333333336</v>
      </c>
    </row>
    <row r="38" spans="1:18" ht="40.5" x14ac:dyDescent="0.3">
      <c r="A38" s="4">
        <v>12</v>
      </c>
      <c r="B38" s="16" t="s">
        <v>36</v>
      </c>
      <c r="C38" s="16" t="s">
        <v>25</v>
      </c>
      <c r="D38" s="17">
        <v>1789</v>
      </c>
      <c r="E38" s="17">
        <v>1431</v>
      </c>
      <c r="F38" s="17">
        <v>2235</v>
      </c>
      <c r="G38" s="17">
        <v>2070</v>
      </c>
      <c r="H38" s="17">
        <v>1616</v>
      </c>
      <c r="I38" s="17">
        <v>2003</v>
      </c>
      <c r="J38" s="17">
        <v>460</v>
      </c>
      <c r="K38" s="17">
        <v>26</v>
      </c>
      <c r="L38" s="17">
        <v>22</v>
      </c>
      <c r="M38" s="17">
        <v>381</v>
      </c>
      <c r="N38" s="17">
        <v>567</v>
      </c>
      <c r="O38" s="17">
        <v>564</v>
      </c>
      <c r="P38" s="17">
        <v>853</v>
      </c>
      <c r="Q38" s="17">
        <v>119.25</v>
      </c>
      <c r="R38" s="17">
        <v>172.5</v>
      </c>
    </row>
    <row r="39" spans="1:18" ht="40.5" x14ac:dyDescent="0.3">
      <c r="A39" s="4">
        <v>13</v>
      </c>
      <c r="B39" s="16" t="s">
        <v>37</v>
      </c>
      <c r="C39" s="16" t="s">
        <v>25</v>
      </c>
      <c r="D39" s="17">
        <v>505</v>
      </c>
      <c r="E39" s="17">
        <v>432</v>
      </c>
      <c r="F39" s="17">
        <v>541</v>
      </c>
      <c r="G39" s="17">
        <v>500</v>
      </c>
      <c r="H39" s="17">
        <v>460</v>
      </c>
      <c r="I39" s="17">
        <v>475</v>
      </c>
      <c r="J39" s="17">
        <v>44</v>
      </c>
      <c r="K39" s="17">
        <v>7</v>
      </c>
      <c r="L39" s="17">
        <v>9</v>
      </c>
      <c r="M39" s="17">
        <v>129</v>
      </c>
      <c r="N39" s="17">
        <v>118</v>
      </c>
      <c r="O39" s="17">
        <v>252</v>
      </c>
      <c r="P39" s="17">
        <v>312</v>
      </c>
      <c r="Q39" s="17">
        <v>36</v>
      </c>
      <c r="R39" s="17">
        <v>41.666666666666664</v>
      </c>
    </row>
    <row r="40" spans="1:18" ht="40.5" x14ac:dyDescent="0.3">
      <c r="A40" s="4">
        <v>14</v>
      </c>
      <c r="B40" s="16" t="s">
        <v>38</v>
      </c>
      <c r="C40" s="16" t="s">
        <v>25</v>
      </c>
      <c r="D40" s="17">
        <v>2573</v>
      </c>
      <c r="E40" s="17">
        <v>2240</v>
      </c>
      <c r="F40" s="17">
        <v>2997</v>
      </c>
      <c r="G40" s="17">
        <v>2732</v>
      </c>
      <c r="H40" s="17">
        <v>2286</v>
      </c>
      <c r="I40" s="17">
        <v>2696</v>
      </c>
      <c r="J40" s="17">
        <v>740</v>
      </c>
      <c r="K40" s="17">
        <v>41</v>
      </c>
      <c r="L40" s="17">
        <v>38</v>
      </c>
      <c r="M40" s="17">
        <v>611</v>
      </c>
      <c r="N40" s="17">
        <v>819</v>
      </c>
      <c r="O40" s="17">
        <v>848</v>
      </c>
      <c r="P40" s="17">
        <v>962</v>
      </c>
      <c r="Q40" s="17">
        <v>186.66666666666666</v>
      </c>
      <c r="R40" s="17">
        <v>227.66666666666666</v>
      </c>
    </row>
    <row r="41" spans="1:18" ht="40.5" x14ac:dyDescent="0.3">
      <c r="A41" s="4">
        <v>15</v>
      </c>
      <c r="B41" s="16" t="s">
        <v>39</v>
      </c>
      <c r="C41" s="16" t="s">
        <v>25</v>
      </c>
      <c r="D41" s="17">
        <v>22489</v>
      </c>
      <c r="E41" s="17">
        <v>18972</v>
      </c>
      <c r="F41" s="17">
        <v>27422</v>
      </c>
      <c r="G41" s="17">
        <v>24951</v>
      </c>
      <c r="H41" s="17">
        <v>19824</v>
      </c>
      <c r="I41" s="17">
        <v>24438</v>
      </c>
      <c r="J41" s="17">
        <v>7201</v>
      </c>
      <c r="K41" s="17">
        <v>410</v>
      </c>
      <c r="L41" s="17">
        <v>385</v>
      </c>
      <c r="M41" s="17">
        <v>4559</v>
      </c>
      <c r="N41" s="17">
        <v>6746</v>
      </c>
      <c r="O41" s="17">
        <v>6802</v>
      </c>
      <c r="P41" s="17">
        <v>8513</v>
      </c>
      <c r="Q41" s="17">
        <v>1581</v>
      </c>
      <c r="R41" s="17">
        <v>2079.25</v>
      </c>
    </row>
    <row r="42" spans="1:18" ht="40.5" x14ac:dyDescent="0.3">
      <c r="A42" s="4">
        <v>16</v>
      </c>
      <c r="B42" s="16" t="s">
        <v>40</v>
      </c>
      <c r="C42" s="16" t="s">
        <v>25</v>
      </c>
      <c r="D42" s="17">
        <v>3535</v>
      </c>
      <c r="E42" s="17">
        <v>2935</v>
      </c>
      <c r="F42" s="17">
        <v>4407</v>
      </c>
      <c r="G42" s="17">
        <v>4045</v>
      </c>
      <c r="H42" s="17">
        <v>3169</v>
      </c>
      <c r="I42" s="17">
        <v>3946</v>
      </c>
      <c r="J42" s="17">
        <v>988</v>
      </c>
      <c r="K42" s="17">
        <v>24</v>
      </c>
      <c r="L42" s="17">
        <v>30</v>
      </c>
      <c r="M42" s="17">
        <v>924</v>
      </c>
      <c r="N42" s="17">
        <v>1166</v>
      </c>
      <c r="O42" s="17">
        <v>999</v>
      </c>
      <c r="P42" s="17">
        <v>1105</v>
      </c>
      <c r="Q42" s="17">
        <v>244.58333333333334</v>
      </c>
      <c r="R42" s="17">
        <v>337.08333333333331</v>
      </c>
    </row>
    <row r="43" spans="1:18" ht="40.5" x14ac:dyDescent="0.3">
      <c r="A43" s="4">
        <v>17</v>
      </c>
      <c r="B43" s="16" t="s">
        <v>41</v>
      </c>
      <c r="C43" s="16" t="s">
        <v>25</v>
      </c>
      <c r="D43" s="17">
        <v>1292</v>
      </c>
      <c r="E43" s="17">
        <v>1101</v>
      </c>
      <c r="F43" s="17">
        <v>1596</v>
      </c>
      <c r="G43" s="17">
        <v>1494</v>
      </c>
      <c r="H43" s="17">
        <v>1180</v>
      </c>
      <c r="I43" s="17">
        <v>1441</v>
      </c>
      <c r="J43" s="17">
        <v>201</v>
      </c>
      <c r="K43" s="17">
        <v>6</v>
      </c>
      <c r="L43" s="17">
        <v>18</v>
      </c>
      <c r="M43" s="17">
        <v>468</v>
      </c>
      <c r="N43" s="17">
        <v>621</v>
      </c>
      <c r="O43" s="17">
        <v>426</v>
      </c>
      <c r="P43" s="17">
        <v>650</v>
      </c>
      <c r="Q43" s="17">
        <v>91.75</v>
      </c>
      <c r="R43" s="17">
        <v>124.5</v>
      </c>
    </row>
  </sheetData>
  <mergeCells count="18">
    <mergeCell ref="A24:A25"/>
    <mergeCell ref="B24:B25"/>
    <mergeCell ref="D24:E24"/>
    <mergeCell ref="A2:A3"/>
    <mergeCell ref="E2:F2"/>
    <mergeCell ref="G2:G3"/>
    <mergeCell ref="N2:N3"/>
    <mergeCell ref="O2:R2"/>
    <mergeCell ref="B2:B3"/>
    <mergeCell ref="J3:M3"/>
    <mergeCell ref="H2:I2"/>
    <mergeCell ref="C2:D2"/>
    <mergeCell ref="F24:G24"/>
    <mergeCell ref="H24:H25"/>
    <mergeCell ref="I24:I25"/>
    <mergeCell ref="Q24:Q25"/>
    <mergeCell ref="R24:R25"/>
    <mergeCell ref="J25:P25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User</cp:lastModifiedBy>
  <cp:lastPrinted>2022-07-11T11:15:27Z</cp:lastPrinted>
  <dcterms:created xsi:type="dcterms:W3CDTF">2017-10-27T15:50:09Z</dcterms:created>
  <dcterms:modified xsi:type="dcterms:W3CDTF">2024-01-30T13:21:31Z</dcterms:modified>
</cp:coreProperties>
</file>